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/>
  </bookViews>
  <sheets>
    <sheet name="Calculation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3" i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3" i="1"/>
  <c r="L4" i="1"/>
  <c r="G48" i="1" l="1"/>
  <c r="H48" i="1"/>
  <c r="H50" i="1" s="1"/>
  <c r="K7" i="1" l="1"/>
  <c r="K10" i="1" s="1"/>
  <c r="G50" i="1"/>
  <c r="K9" i="1"/>
  <c r="L9" i="1"/>
  <c r="L7" i="1"/>
  <c r="L10" i="1" s="1"/>
</calcChain>
</file>

<file path=xl/sharedStrings.xml><?xml version="1.0" encoding="utf-8"?>
<sst xmlns="http://schemas.openxmlformats.org/spreadsheetml/2006/main" count="67" uniqueCount="66">
  <si>
    <t>LIGHTING</t>
  </si>
  <si>
    <t xml:space="preserve">Anchor Light </t>
  </si>
  <si>
    <t xml:space="preserve">Compass Light </t>
  </si>
  <si>
    <t xml:space="preserve">Masthead Tri-color </t>
  </si>
  <si>
    <t xml:space="preserve">Foredeck Light </t>
  </si>
  <si>
    <t xml:space="preserve">Spreader Lights </t>
  </si>
  <si>
    <t xml:space="preserve">Steaming Light </t>
  </si>
  <si>
    <t xml:space="preserve">Spotlight </t>
  </si>
  <si>
    <t>INSTRUMENTS</t>
  </si>
  <si>
    <t xml:space="preserve">Autopilot </t>
  </si>
  <si>
    <t xml:space="preserve">Wind Speed indicator </t>
  </si>
  <si>
    <t xml:space="preserve">Radar </t>
  </si>
  <si>
    <t>RADIO ETC</t>
  </si>
  <si>
    <t xml:space="preserve">SSB Radio (receive) </t>
  </si>
  <si>
    <t xml:space="preserve">SSB Radio (transmit) </t>
  </si>
  <si>
    <t xml:space="preserve">VHF Radio (receive) </t>
  </si>
  <si>
    <t xml:space="preserve">VHF Radio (transmit) </t>
  </si>
  <si>
    <t>CABIN</t>
  </si>
  <si>
    <t xml:space="preserve">Water Maker (small 12-volt) </t>
  </si>
  <si>
    <t xml:space="preserve">Propane Electric Shut-Off </t>
  </si>
  <si>
    <t xml:space="preserve">Cabin Fan </t>
  </si>
  <si>
    <t xml:space="preserve">Fresh Water Pump </t>
  </si>
  <si>
    <t xml:space="preserve">Bilge Pump </t>
  </si>
  <si>
    <t>DECK</t>
  </si>
  <si>
    <t xml:space="preserve">Deck Wash Pump </t>
  </si>
  <si>
    <t>Stereo</t>
  </si>
  <si>
    <t>Refrigeration</t>
  </si>
  <si>
    <t>Freezer</t>
  </si>
  <si>
    <t>LED Lights</t>
  </si>
  <si>
    <t>AIS</t>
  </si>
  <si>
    <t>Plotter</t>
  </si>
  <si>
    <t>Sat Phone</t>
  </si>
  <si>
    <t>Washer/Dryer</t>
  </si>
  <si>
    <t>TV</t>
  </si>
  <si>
    <t>Laptop</t>
  </si>
  <si>
    <t>Hard Drives</t>
  </si>
  <si>
    <t>Wifi Antenna</t>
  </si>
  <si>
    <t>Underwater Lights</t>
  </si>
  <si>
    <t>Salt Water Pump</t>
  </si>
  <si>
    <t>Amps</t>
  </si>
  <si>
    <t>Quanity at Anchor</t>
  </si>
  <si>
    <t>Hours/Day at Anchor</t>
  </si>
  <si>
    <t>Quantity Underway</t>
  </si>
  <si>
    <t>Hours/Day Underway</t>
  </si>
  <si>
    <t>Equipment</t>
  </si>
  <si>
    <t>Amp Calculation</t>
  </si>
  <si>
    <t>Watts</t>
  </si>
  <si>
    <t>Courtsey Lights (LED)</t>
  </si>
  <si>
    <t>Electric Head</t>
  </si>
  <si>
    <t>Shower Pump</t>
  </si>
  <si>
    <t>Transducer</t>
  </si>
  <si>
    <t>Pactor Modem</t>
  </si>
  <si>
    <t>inReach</t>
  </si>
  <si>
    <t>Cockpit Fridge</t>
  </si>
  <si>
    <t>Amp Hours at Anchor</t>
  </si>
  <si>
    <t>Amp Hours Underway</t>
  </si>
  <si>
    <t>Anchor</t>
  </si>
  <si>
    <t>Underway</t>
  </si>
  <si>
    <t>Solar Needs</t>
  </si>
  <si>
    <t>Total Day</t>
  </si>
  <si>
    <t>Total per Hour</t>
  </si>
  <si>
    <t>Batt Capacity Needed</t>
  </si>
  <si>
    <t>AH/day Usage</t>
  </si>
  <si>
    <t>Hours/day Sun</t>
  </si>
  <si>
    <t>Boat Voltage</t>
  </si>
  <si>
    <t>Batt/Solar Capacity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</si>
</sst>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3" borderId="1" xfId="0" applyFont="1" applyFill="1" applyBorder="1"/>
    <xf numFmtId="0" fontId="0" fillId="3" borderId="0" xfId="0" applyFont="1" applyFill="1" applyAlignment="1">
      <alignment horizontal="center"/>
    </xf>
    <xf numFmtId="43" fontId="0" fillId="0" borderId="0" xfId="2" applyFont="1" applyAlignment="1">
      <alignment horizontal="center"/>
    </xf>
    <xf numFmtId="2" fontId="4" fillId="0" borderId="0" xfId="2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0" fontId="0" fillId="0" borderId="0" xfId="0" applyFont="1" applyAlignment="1">
      <alignment vertical="center"/>
    </xf>
    <xf numFmtId="43" fontId="0" fillId="0" borderId="0" xfId="2" applyFont="1" applyAlignment="1">
      <alignment vertical="center"/>
    </xf>
    <xf numFmtId="43" fontId="0" fillId="0" borderId="0" xfId="2" applyFont="1" applyAlignment="1">
      <alignment horizontal="center" vertical="center"/>
    </xf>
    <xf numFmtId="43" fontId="0" fillId="0" borderId="0" xfId="2" applyFont="1" applyFill="1" applyAlignment="1">
      <alignment horizontal="center"/>
    </xf>
    <xf numFmtId="0" fontId="0" fillId="0" borderId="2" xfId="0" applyFont="1" applyBorder="1"/>
    <xf numFmtId="0" fontId="4" fillId="0" borderId="2" xfId="0" applyFont="1" applyBorder="1"/>
    <xf numFmtId="43" fontId="1" fillId="0" borderId="2" xfId="2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43" fontId="0" fillId="2" borderId="0" xfId="2" applyFont="1" applyFill="1" applyAlignment="1">
      <alignment horizontal="center" vertical="center"/>
    </xf>
    <xf numFmtId="43" fontId="0" fillId="2" borderId="2" xfId="2" applyFont="1" applyFill="1" applyBorder="1" applyAlignment="1">
      <alignment horizontal="center"/>
    </xf>
    <xf numFmtId="2" fontId="0" fillId="2" borderId="0" xfId="2" applyNumberFormat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0"/>
  <sheetViews>
    <sheetView tabSelected="1" zoomScale="90" zoomScaleNormal="90" workbookViewId="0">
      <pane ySplit="1" topLeftCell="A2" activePane="bottomLeft" state="frozen"/>
      <selection pane="bottomLeft" activeCell="L13" sqref="L13"/>
    </sheetView>
  </sheetViews>
  <sheetFormatPr defaultRowHeight="15" x14ac:dyDescent="0.25"/>
  <cols>
    <col min="1" max="1" width="26.85546875" style="5" bestFit="1" customWidth="1"/>
    <col min="2" max="2" width="9.140625" style="7"/>
    <col min="3" max="3" width="13.42578125" style="7" customWidth="1"/>
    <col min="4" max="4" width="14.28515625" style="7" customWidth="1"/>
    <col min="5" max="5" width="13" style="7" customWidth="1"/>
    <col min="6" max="6" width="14.7109375" style="7" customWidth="1"/>
    <col min="7" max="7" width="13.28515625" style="7" customWidth="1"/>
    <col min="8" max="8" width="14.7109375" style="7" customWidth="1"/>
    <col min="9" max="9" width="9.140625" style="6"/>
    <col min="10" max="10" width="22.140625" style="6" bestFit="1" customWidth="1"/>
    <col min="11" max="11" width="14.85546875" style="6" customWidth="1"/>
    <col min="12" max="13" width="11.7109375" style="16" customWidth="1"/>
    <col min="14" max="14" width="12.42578125" style="6" bestFit="1" customWidth="1"/>
    <col min="15" max="16384" width="9.140625" style="6"/>
  </cols>
  <sheetData>
    <row r="1" spans="1:13" s="19" customFormat="1" ht="31.5" x14ac:dyDescent="0.25">
      <c r="A1" s="11" t="s">
        <v>44</v>
      </c>
      <c r="B1" s="12" t="s">
        <v>39</v>
      </c>
      <c r="C1" s="13" t="s">
        <v>40</v>
      </c>
      <c r="D1" s="13" t="s">
        <v>41</v>
      </c>
      <c r="E1" s="13" t="s">
        <v>42</v>
      </c>
      <c r="F1" s="13" t="s">
        <v>43</v>
      </c>
      <c r="G1" s="27" t="s">
        <v>54</v>
      </c>
      <c r="H1" s="27" t="s">
        <v>55</v>
      </c>
      <c r="L1" s="20"/>
      <c r="M1" s="21"/>
    </row>
    <row r="2" spans="1:13" x14ac:dyDescent="0.25">
      <c r="A2" s="14" t="s">
        <v>0</v>
      </c>
      <c r="B2" s="15"/>
      <c r="C2" s="15"/>
      <c r="D2" s="15"/>
      <c r="E2" s="15"/>
      <c r="F2" s="15"/>
      <c r="G2" s="26"/>
      <c r="H2" s="26"/>
      <c r="J2" s="4" t="s">
        <v>45</v>
      </c>
      <c r="K2" s="19" t="s">
        <v>46</v>
      </c>
      <c r="L2" s="28">
        <v>1000</v>
      </c>
    </row>
    <row r="3" spans="1:13" x14ac:dyDescent="0.25">
      <c r="A3" s="9" t="s">
        <v>1</v>
      </c>
      <c r="B3" s="7">
        <v>0.33</v>
      </c>
      <c r="C3" s="7">
        <v>1</v>
      </c>
      <c r="D3" s="7">
        <v>12</v>
      </c>
      <c r="E3" s="7">
        <v>0</v>
      </c>
      <c r="F3" s="7">
        <v>0</v>
      </c>
      <c r="G3" s="7">
        <f>B3*C3*D3</f>
        <v>3.96</v>
      </c>
      <c r="H3" s="7">
        <f>B3*E3*F3</f>
        <v>0</v>
      </c>
      <c r="K3" s="23" t="s">
        <v>64</v>
      </c>
      <c r="L3" s="29">
        <v>12</v>
      </c>
    </row>
    <row r="4" spans="1:13" x14ac:dyDescent="0.25">
      <c r="A4" s="9" t="s">
        <v>28</v>
      </c>
      <c r="B4" s="7">
        <v>0.66700000000000004</v>
      </c>
      <c r="C4" s="7">
        <v>12</v>
      </c>
      <c r="D4" s="7">
        <v>3</v>
      </c>
      <c r="E4" s="7">
        <v>12</v>
      </c>
      <c r="F4" s="7">
        <v>1</v>
      </c>
      <c r="G4" s="7">
        <f t="shared" ref="G4:G47" si="0">B4*C4*D4</f>
        <v>24.012000000000004</v>
      </c>
      <c r="H4" s="7">
        <f t="shared" ref="H4:H47" si="1">B4*E4*F4</f>
        <v>8.0040000000000013</v>
      </c>
      <c r="K4" s="1" t="s">
        <v>39</v>
      </c>
      <c r="L4" s="16">
        <f>L2/L3</f>
        <v>83.333333333333329</v>
      </c>
    </row>
    <row r="5" spans="1:13" x14ac:dyDescent="0.25">
      <c r="A5" s="9" t="s">
        <v>2</v>
      </c>
      <c r="B5" s="8">
        <v>0.66700000000000004</v>
      </c>
      <c r="C5" s="7">
        <v>1</v>
      </c>
      <c r="D5" s="7">
        <v>0</v>
      </c>
      <c r="E5" s="7">
        <v>1</v>
      </c>
      <c r="F5" s="7">
        <v>12</v>
      </c>
      <c r="G5" s="7">
        <f t="shared" si="0"/>
        <v>0</v>
      </c>
      <c r="H5" s="7">
        <f t="shared" si="1"/>
        <v>8.0040000000000013</v>
      </c>
    </row>
    <row r="6" spans="1:13" x14ac:dyDescent="0.25">
      <c r="A6" s="9" t="s">
        <v>3</v>
      </c>
      <c r="B6" s="8">
        <v>0.33</v>
      </c>
      <c r="C6" s="7">
        <v>1</v>
      </c>
      <c r="D6" s="7">
        <v>0</v>
      </c>
      <c r="E6" s="7">
        <v>1</v>
      </c>
      <c r="F6" s="7">
        <v>12</v>
      </c>
      <c r="G6" s="7">
        <f t="shared" si="0"/>
        <v>0</v>
      </c>
      <c r="H6" s="7">
        <f t="shared" si="1"/>
        <v>3.96</v>
      </c>
      <c r="J6" s="24" t="s">
        <v>65</v>
      </c>
      <c r="K6" s="25" t="s">
        <v>56</v>
      </c>
      <c r="L6" s="25" t="s">
        <v>57</v>
      </c>
    </row>
    <row r="7" spans="1:13" x14ac:dyDescent="0.25">
      <c r="A7" s="9" t="s">
        <v>4</v>
      </c>
      <c r="B7" s="8">
        <v>1.7</v>
      </c>
      <c r="C7" s="7">
        <v>1</v>
      </c>
      <c r="D7" s="7">
        <v>0.5</v>
      </c>
      <c r="E7" s="7">
        <v>0</v>
      </c>
      <c r="F7" s="7">
        <v>0</v>
      </c>
      <c r="G7" s="7">
        <f t="shared" si="0"/>
        <v>0.85</v>
      </c>
      <c r="H7" s="7">
        <f t="shared" si="1"/>
        <v>0</v>
      </c>
      <c r="J7" s="6" t="s">
        <v>62</v>
      </c>
      <c r="K7" s="18">
        <f>G48</f>
        <v>526.351</v>
      </c>
      <c r="L7" s="18">
        <f>H48</f>
        <v>746.78300000000013</v>
      </c>
    </row>
    <row r="8" spans="1:13" x14ac:dyDescent="0.25">
      <c r="A8" s="9" t="s">
        <v>5</v>
      </c>
      <c r="B8" s="8">
        <v>0</v>
      </c>
      <c r="C8" s="7">
        <v>0</v>
      </c>
      <c r="G8" s="7">
        <f t="shared" si="0"/>
        <v>0</v>
      </c>
      <c r="H8" s="7">
        <f t="shared" si="1"/>
        <v>0</v>
      </c>
      <c r="J8" s="6" t="s">
        <v>63</v>
      </c>
      <c r="K8" s="30">
        <v>6.5</v>
      </c>
      <c r="L8" s="30">
        <v>6.5</v>
      </c>
    </row>
    <row r="9" spans="1:13" x14ac:dyDescent="0.25">
      <c r="A9" s="9" t="s">
        <v>6</v>
      </c>
      <c r="B9" s="8">
        <v>1</v>
      </c>
      <c r="C9" s="7">
        <v>1</v>
      </c>
      <c r="D9" s="7">
        <v>0</v>
      </c>
      <c r="E9" s="7">
        <v>1</v>
      </c>
      <c r="F9" s="7">
        <v>3</v>
      </c>
      <c r="G9" s="7">
        <f t="shared" si="0"/>
        <v>0</v>
      </c>
      <c r="H9" s="7">
        <f t="shared" si="1"/>
        <v>3</v>
      </c>
      <c r="J9" s="2" t="s">
        <v>61</v>
      </c>
      <c r="K9" s="17">
        <f>G48*2</f>
        <v>1052.702</v>
      </c>
      <c r="L9" s="17">
        <f>H48*2</f>
        <v>1493.5660000000003</v>
      </c>
    </row>
    <row r="10" spans="1:13" x14ac:dyDescent="0.25">
      <c r="A10" s="9" t="s">
        <v>7</v>
      </c>
      <c r="B10" s="8">
        <v>0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7">
        <f t="shared" si="1"/>
        <v>0</v>
      </c>
      <c r="J10" s="2" t="s">
        <v>58</v>
      </c>
      <c r="K10" s="17">
        <f>(K7/K8)*$L$3</f>
        <v>971.72492307692301</v>
      </c>
      <c r="L10" s="17">
        <f>(L7/L8)*$L$3</f>
        <v>1378.676307692308</v>
      </c>
    </row>
    <row r="11" spans="1:13" x14ac:dyDescent="0.25">
      <c r="A11" s="9" t="s">
        <v>47</v>
      </c>
      <c r="B11" s="7">
        <v>0.66700000000000004</v>
      </c>
      <c r="C11" s="7">
        <v>6</v>
      </c>
      <c r="D11" s="7">
        <v>2</v>
      </c>
      <c r="E11" s="7">
        <v>0</v>
      </c>
      <c r="F11" s="7">
        <v>0</v>
      </c>
      <c r="G11" s="7">
        <f t="shared" si="0"/>
        <v>8.0040000000000013</v>
      </c>
      <c r="H11" s="7">
        <f t="shared" si="1"/>
        <v>0</v>
      </c>
    </row>
    <row r="12" spans="1:13" x14ac:dyDescent="0.25">
      <c r="A12" s="14" t="s">
        <v>8</v>
      </c>
      <c r="B12" s="15"/>
      <c r="C12" s="15"/>
      <c r="D12" s="15"/>
      <c r="E12" s="15"/>
      <c r="F12" s="15"/>
      <c r="G12" s="26"/>
      <c r="H12" s="26"/>
    </row>
    <row r="13" spans="1:13" x14ac:dyDescent="0.25">
      <c r="A13" s="9" t="s">
        <v>9</v>
      </c>
      <c r="B13" s="8">
        <v>5</v>
      </c>
      <c r="C13" s="7">
        <v>1</v>
      </c>
      <c r="D13" s="7">
        <v>0</v>
      </c>
      <c r="E13" s="7">
        <v>1</v>
      </c>
      <c r="F13" s="7">
        <v>24</v>
      </c>
      <c r="G13" s="7">
        <f t="shared" si="0"/>
        <v>0</v>
      </c>
      <c r="H13" s="7">
        <f t="shared" si="1"/>
        <v>120</v>
      </c>
    </row>
    <row r="14" spans="1:13" x14ac:dyDescent="0.25">
      <c r="A14" s="9" t="s">
        <v>50</v>
      </c>
      <c r="B14" s="8">
        <v>0.1</v>
      </c>
      <c r="C14" s="7">
        <v>1</v>
      </c>
      <c r="D14" s="7">
        <v>0</v>
      </c>
      <c r="E14" s="7">
        <v>1</v>
      </c>
      <c r="F14" s="7">
        <v>24</v>
      </c>
      <c r="G14" s="7">
        <f t="shared" si="0"/>
        <v>0</v>
      </c>
      <c r="H14" s="7">
        <f t="shared" si="1"/>
        <v>2.4000000000000004</v>
      </c>
      <c r="J14" s="2"/>
      <c r="L14" s="22"/>
    </row>
    <row r="15" spans="1:13" x14ac:dyDescent="0.25">
      <c r="A15" s="9" t="s">
        <v>10</v>
      </c>
      <c r="B15" s="8">
        <v>0.1</v>
      </c>
      <c r="C15" s="7">
        <v>1</v>
      </c>
      <c r="D15" s="7">
        <v>0</v>
      </c>
      <c r="E15" s="7">
        <v>1</v>
      </c>
      <c r="F15" s="7">
        <v>24</v>
      </c>
      <c r="G15" s="7">
        <f t="shared" si="0"/>
        <v>0</v>
      </c>
      <c r="H15" s="7">
        <f t="shared" si="1"/>
        <v>2.4000000000000004</v>
      </c>
      <c r="L15" s="22"/>
    </row>
    <row r="16" spans="1:13" x14ac:dyDescent="0.25">
      <c r="A16" s="9" t="s">
        <v>31</v>
      </c>
      <c r="B16" s="8">
        <v>0.26</v>
      </c>
      <c r="C16" s="7">
        <v>1</v>
      </c>
      <c r="D16" s="7">
        <v>0.5</v>
      </c>
      <c r="E16" s="7">
        <v>1</v>
      </c>
      <c r="F16" s="7">
        <v>2</v>
      </c>
      <c r="G16" s="7">
        <f t="shared" si="0"/>
        <v>0.13</v>
      </c>
      <c r="H16" s="7">
        <f t="shared" si="1"/>
        <v>0.52</v>
      </c>
    </row>
    <row r="17" spans="1:8" x14ac:dyDescent="0.25">
      <c r="A17" s="9" t="s">
        <v>11</v>
      </c>
      <c r="B17" s="8">
        <v>5</v>
      </c>
      <c r="C17" s="7">
        <v>1</v>
      </c>
      <c r="D17" s="7">
        <v>0</v>
      </c>
      <c r="E17" s="7">
        <v>1</v>
      </c>
      <c r="F17" s="7">
        <v>12</v>
      </c>
      <c r="G17" s="7">
        <f t="shared" si="0"/>
        <v>0</v>
      </c>
      <c r="H17" s="7">
        <f t="shared" si="1"/>
        <v>60</v>
      </c>
    </row>
    <row r="18" spans="1:8" x14ac:dyDescent="0.25">
      <c r="A18" s="9" t="s">
        <v>29</v>
      </c>
      <c r="B18" s="7">
        <v>0.5</v>
      </c>
      <c r="C18" s="7">
        <v>1</v>
      </c>
      <c r="D18" s="7">
        <v>0</v>
      </c>
      <c r="E18" s="7">
        <v>1</v>
      </c>
      <c r="F18" s="7">
        <v>24</v>
      </c>
      <c r="G18" s="7">
        <f t="shared" si="0"/>
        <v>0</v>
      </c>
      <c r="H18" s="7">
        <f t="shared" si="1"/>
        <v>12</v>
      </c>
    </row>
    <row r="19" spans="1:8" x14ac:dyDescent="0.25">
      <c r="A19" s="9" t="s">
        <v>30</v>
      </c>
      <c r="B19" s="7">
        <v>3</v>
      </c>
      <c r="C19" s="7">
        <v>1</v>
      </c>
      <c r="D19" s="7">
        <v>0</v>
      </c>
      <c r="E19" s="7">
        <v>1</v>
      </c>
      <c r="F19" s="7">
        <v>24</v>
      </c>
      <c r="G19" s="7">
        <f t="shared" si="0"/>
        <v>0</v>
      </c>
      <c r="H19" s="7">
        <f t="shared" si="1"/>
        <v>72</v>
      </c>
    </row>
    <row r="20" spans="1:8" x14ac:dyDescent="0.25">
      <c r="A20" s="14" t="s">
        <v>12</v>
      </c>
      <c r="B20" s="15"/>
      <c r="C20" s="15"/>
      <c r="D20" s="15"/>
      <c r="E20" s="15"/>
      <c r="F20" s="15"/>
      <c r="G20" s="26"/>
      <c r="H20" s="26"/>
    </row>
    <row r="21" spans="1:8" x14ac:dyDescent="0.25">
      <c r="A21" s="9" t="s">
        <v>13</v>
      </c>
      <c r="B21" s="7">
        <v>3</v>
      </c>
      <c r="C21" s="7">
        <v>0</v>
      </c>
      <c r="D21" s="7">
        <v>0.25</v>
      </c>
      <c r="E21" s="7">
        <v>0</v>
      </c>
      <c r="F21" s="7">
        <v>0.25</v>
      </c>
      <c r="G21" s="7">
        <f t="shared" si="0"/>
        <v>0</v>
      </c>
      <c r="H21" s="7">
        <f t="shared" si="1"/>
        <v>0</v>
      </c>
    </row>
    <row r="22" spans="1:8" x14ac:dyDescent="0.25">
      <c r="A22" s="9" t="s">
        <v>14</v>
      </c>
      <c r="B22" s="7">
        <v>30</v>
      </c>
      <c r="C22" s="7">
        <v>0</v>
      </c>
      <c r="D22" s="7">
        <v>0.25</v>
      </c>
      <c r="E22" s="7">
        <v>0</v>
      </c>
      <c r="F22" s="7">
        <v>0.25</v>
      </c>
      <c r="G22" s="7">
        <f t="shared" si="0"/>
        <v>0</v>
      </c>
      <c r="H22" s="7">
        <f t="shared" si="1"/>
        <v>0</v>
      </c>
    </row>
    <row r="23" spans="1:8" x14ac:dyDescent="0.25">
      <c r="A23" s="9" t="s">
        <v>15</v>
      </c>
      <c r="B23" s="7">
        <v>0.9</v>
      </c>
      <c r="C23" s="7">
        <v>1</v>
      </c>
      <c r="D23" s="7">
        <v>0.25</v>
      </c>
      <c r="E23" s="7">
        <v>1</v>
      </c>
      <c r="F23" s="7">
        <v>0.25</v>
      </c>
      <c r="G23" s="7">
        <f t="shared" si="0"/>
        <v>0.22500000000000001</v>
      </c>
      <c r="H23" s="7">
        <f t="shared" si="1"/>
        <v>0.22500000000000001</v>
      </c>
    </row>
    <row r="24" spans="1:8" x14ac:dyDescent="0.25">
      <c r="A24" s="9" t="s">
        <v>16</v>
      </c>
      <c r="B24" s="7">
        <v>5</v>
      </c>
      <c r="C24" s="7">
        <v>1</v>
      </c>
      <c r="D24" s="7">
        <v>0.25</v>
      </c>
      <c r="E24" s="7">
        <v>1</v>
      </c>
      <c r="F24" s="7">
        <v>0.25</v>
      </c>
      <c r="G24" s="7">
        <f t="shared" si="0"/>
        <v>1.25</v>
      </c>
      <c r="H24" s="7">
        <f t="shared" si="1"/>
        <v>1.25</v>
      </c>
    </row>
    <row r="25" spans="1:8" x14ac:dyDescent="0.25">
      <c r="A25" s="9" t="s">
        <v>51</v>
      </c>
      <c r="B25" s="7">
        <v>0.25</v>
      </c>
      <c r="C25" s="7">
        <v>0</v>
      </c>
      <c r="D25" s="7">
        <v>0.25</v>
      </c>
      <c r="E25" s="7">
        <v>0</v>
      </c>
      <c r="F25" s="7">
        <v>0.25</v>
      </c>
      <c r="G25" s="7">
        <f t="shared" si="0"/>
        <v>0</v>
      </c>
      <c r="H25" s="7">
        <f t="shared" si="1"/>
        <v>0</v>
      </c>
    </row>
    <row r="26" spans="1:8" x14ac:dyDescent="0.25">
      <c r="A26" s="9" t="s">
        <v>52</v>
      </c>
      <c r="B26" s="8">
        <v>0.5</v>
      </c>
      <c r="C26" s="7">
        <v>1</v>
      </c>
      <c r="D26" s="7">
        <v>0</v>
      </c>
      <c r="E26" s="7">
        <v>1</v>
      </c>
      <c r="F26" s="7">
        <v>24</v>
      </c>
      <c r="G26" s="7">
        <f t="shared" si="0"/>
        <v>0</v>
      </c>
      <c r="H26" s="7">
        <f t="shared" si="1"/>
        <v>12</v>
      </c>
    </row>
    <row r="27" spans="1:8" x14ac:dyDescent="0.25">
      <c r="A27" s="14" t="s">
        <v>17</v>
      </c>
      <c r="B27" s="15"/>
      <c r="C27" s="15"/>
      <c r="D27" s="15"/>
      <c r="E27" s="15"/>
      <c r="F27" s="15"/>
      <c r="G27" s="26"/>
      <c r="H27" s="26"/>
    </row>
    <row r="28" spans="1:8" x14ac:dyDescent="0.25">
      <c r="A28" s="9" t="s">
        <v>26</v>
      </c>
      <c r="B28" s="8">
        <v>6</v>
      </c>
      <c r="C28" s="7">
        <v>1</v>
      </c>
      <c r="D28" s="7">
        <v>24</v>
      </c>
      <c r="E28" s="7">
        <v>1</v>
      </c>
      <c r="F28" s="7">
        <v>24</v>
      </c>
      <c r="G28" s="7">
        <f t="shared" si="0"/>
        <v>144</v>
      </c>
      <c r="H28" s="7">
        <f t="shared" si="1"/>
        <v>144</v>
      </c>
    </row>
    <row r="29" spans="1:8" x14ac:dyDescent="0.25">
      <c r="A29" s="9" t="s">
        <v>53</v>
      </c>
      <c r="B29" s="8">
        <v>3.5</v>
      </c>
      <c r="C29" s="7">
        <v>1</v>
      </c>
      <c r="D29" s="7">
        <v>24</v>
      </c>
      <c r="E29" s="7">
        <v>1</v>
      </c>
      <c r="F29" s="7">
        <v>24</v>
      </c>
      <c r="G29" s="7">
        <f t="shared" si="0"/>
        <v>84</v>
      </c>
      <c r="H29" s="7">
        <f t="shared" si="1"/>
        <v>84</v>
      </c>
    </row>
    <row r="30" spans="1:8" x14ac:dyDescent="0.25">
      <c r="A30" s="9" t="s">
        <v>27</v>
      </c>
      <c r="B30" s="8">
        <v>5</v>
      </c>
      <c r="C30" s="7">
        <v>1</v>
      </c>
      <c r="D30" s="7">
        <v>24</v>
      </c>
      <c r="E30" s="7">
        <v>1</v>
      </c>
      <c r="F30" s="7">
        <v>24</v>
      </c>
      <c r="G30" s="7">
        <f t="shared" si="0"/>
        <v>120</v>
      </c>
      <c r="H30" s="7">
        <f t="shared" si="1"/>
        <v>120</v>
      </c>
    </row>
    <row r="31" spans="1:8" x14ac:dyDescent="0.25">
      <c r="A31" s="9" t="s">
        <v>18</v>
      </c>
      <c r="B31" s="8"/>
      <c r="C31" s="7">
        <v>0</v>
      </c>
      <c r="E31" s="7">
        <v>0</v>
      </c>
      <c r="G31" s="7">
        <f t="shared" si="0"/>
        <v>0</v>
      </c>
      <c r="H31" s="7">
        <f t="shared" si="1"/>
        <v>0</v>
      </c>
    </row>
    <row r="32" spans="1:8" x14ac:dyDescent="0.25">
      <c r="A32" s="9" t="s">
        <v>19</v>
      </c>
      <c r="B32" s="8">
        <v>0.7</v>
      </c>
      <c r="C32" s="7">
        <v>1</v>
      </c>
      <c r="D32" s="7">
        <v>0.1</v>
      </c>
      <c r="E32" s="7">
        <v>1</v>
      </c>
      <c r="F32" s="7">
        <v>0.1</v>
      </c>
      <c r="G32" s="7">
        <f t="shared" si="0"/>
        <v>6.9999999999999993E-2</v>
      </c>
      <c r="H32" s="7">
        <f t="shared" si="1"/>
        <v>6.9999999999999993E-2</v>
      </c>
    </row>
    <row r="33" spans="1:8" x14ac:dyDescent="0.25">
      <c r="A33" s="9" t="s">
        <v>20</v>
      </c>
      <c r="B33" s="8">
        <v>0.34</v>
      </c>
      <c r="C33" s="7">
        <v>4</v>
      </c>
      <c r="D33" s="7">
        <v>20</v>
      </c>
      <c r="E33" s="7">
        <v>4</v>
      </c>
      <c r="F33" s="7">
        <v>20</v>
      </c>
      <c r="G33" s="7">
        <f t="shared" si="0"/>
        <v>27.200000000000003</v>
      </c>
      <c r="H33" s="7">
        <f t="shared" si="1"/>
        <v>27.200000000000003</v>
      </c>
    </row>
    <row r="34" spans="1:8" x14ac:dyDescent="0.25">
      <c r="A34" s="9" t="s">
        <v>21</v>
      </c>
      <c r="B34" s="8">
        <v>8</v>
      </c>
      <c r="C34" s="7">
        <v>1</v>
      </c>
      <c r="D34" s="7">
        <v>2</v>
      </c>
      <c r="E34" s="7">
        <v>1</v>
      </c>
      <c r="F34" s="7">
        <v>1</v>
      </c>
      <c r="G34" s="7">
        <f t="shared" si="0"/>
        <v>16</v>
      </c>
      <c r="H34" s="7">
        <f t="shared" si="1"/>
        <v>8</v>
      </c>
    </row>
    <row r="35" spans="1:8" x14ac:dyDescent="0.25">
      <c r="A35" s="9" t="s">
        <v>38</v>
      </c>
      <c r="B35" s="8">
        <v>8</v>
      </c>
      <c r="C35" s="7">
        <v>1</v>
      </c>
      <c r="D35" s="7">
        <v>0.5</v>
      </c>
      <c r="E35" s="7">
        <v>1</v>
      </c>
      <c r="F35" s="7">
        <v>0.5</v>
      </c>
      <c r="G35" s="7">
        <f t="shared" si="0"/>
        <v>4</v>
      </c>
      <c r="H35" s="7">
        <f t="shared" si="1"/>
        <v>4</v>
      </c>
    </row>
    <row r="36" spans="1:8" x14ac:dyDescent="0.25">
      <c r="A36" s="9" t="s">
        <v>22</v>
      </c>
      <c r="B36" s="8">
        <v>4</v>
      </c>
      <c r="C36" s="7">
        <v>4</v>
      </c>
      <c r="D36" s="7">
        <v>0</v>
      </c>
      <c r="E36" s="7">
        <v>4</v>
      </c>
      <c r="F36" s="7">
        <v>0.5</v>
      </c>
      <c r="G36" s="7">
        <f t="shared" si="0"/>
        <v>0</v>
      </c>
      <c r="H36" s="7">
        <f t="shared" si="1"/>
        <v>8</v>
      </c>
    </row>
    <row r="37" spans="1:8" x14ac:dyDescent="0.25">
      <c r="A37" s="10" t="s">
        <v>25</v>
      </c>
      <c r="B37" s="8">
        <v>4</v>
      </c>
      <c r="C37" s="7">
        <v>1</v>
      </c>
      <c r="D37" s="7">
        <v>2</v>
      </c>
      <c r="E37" s="7">
        <v>1</v>
      </c>
      <c r="F37" s="7">
        <v>0</v>
      </c>
      <c r="G37" s="7">
        <f t="shared" si="0"/>
        <v>8</v>
      </c>
      <c r="H37" s="7">
        <f t="shared" si="1"/>
        <v>0</v>
      </c>
    </row>
    <row r="38" spans="1:8" x14ac:dyDescent="0.25">
      <c r="A38" s="9" t="s">
        <v>32</v>
      </c>
      <c r="B38" s="8">
        <v>15</v>
      </c>
      <c r="C38" s="7">
        <v>1</v>
      </c>
      <c r="D38" s="7">
        <v>1</v>
      </c>
      <c r="E38" s="7">
        <v>1</v>
      </c>
      <c r="F38" s="7">
        <v>1</v>
      </c>
      <c r="G38" s="7">
        <f t="shared" si="0"/>
        <v>15</v>
      </c>
      <c r="H38" s="7">
        <f t="shared" si="1"/>
        <v>15</v>
      </c>
    </row>
    <row r="39" spans="1:8" x14ac:dyDescent="0.25">
      <c r="A39" s="9" t="s">
        <v>33</v>
      </c>
      <c r="B39" s="8">
        <v>9</v>
      </c>
      <c r="C39" s="7">
        <v>1</v>
      </c>
      <c r="D39" s="7">
        <v>2</v>
      </c>
      <c r="E39" s="7">
        <v>1</v>
      </c>
      <c r="F39" s="7">
        <v>0.5</v>
      </c>
      <c r="G39" s="7">
        <f t="shared" si="0"/>
        <v>18</v>
      </c>
      <c r="H39" s="7">
        <f t="shared" si="1"/>
        <v>4.5</v>
      </c>
    </row>
    <row r="40" spans="1:8" x14ac:dyDescent="0.25">
      <c r="A40" s="9" t="s">
        <v>34</v>
      </c>
      <c r="B40" s="8">
        <v>2</v>
      </c>
      <c r="C40" s="7">
        <v>2</v>
      </c>
      <c r="D40" s="7">
        <v>2</v>
      </c>
      <c r="E40" s="7">
        <v>2</v>
      </c>
      <c r="F40" s="7">
        <v>2</v>
      </c>
      <c r="G40" s="7">
        <f t="shared" si="0"/>
        <v>8</v>
      </c>
      <c r="H40" s="7">
        <f t="shared" si="1"/>
        <v>8</v>
      </c>
    </row>
    <row r="41" spans="1:8" x14ac:dyDescent="0.25">
      <c r="A41" s="9" t="s">
        <v>35</v>
      </c>
      <c r="B41" s="8">
        <v>4</v>
      </c>
      <c r="C41" s="7">
        <v>1</v>
      </c>
      <c r="D41" s="7">
        <v>2</v>
      </c>
      <c r="E41" s="7">
        <v>1</v>
      </c>
      <c r="F41" s="7">
        <v>2</v>
      </c>
      <c r="G41" s="7">
        <f t="shared" si="0"/>
        <v>8</v>
      </c>
      <c r="H41" s="7">
        <f t="shared" si="1"/>
        <v>8</v>
      </c>
    </row>
    <row r="42" spans="1:8" x14ac:dyDescent="0.25">
      <c r="A42" s="9" t="s">
        <v>36</v>
      </c>
      <c r="B42" s="8">
        <v>0.6</v>
      </c>
      <c r="C42" s="7">
        <v>1</v>
      </c>
      <c r="D42" s="7">
        <v>12</v>
      </c>
      <c r="E42" s="7">
        <v>1</v>
      </c>
      <c r="F42" s="7">
        <v>0</v>
      </c>
      <c r="G42" s="7">
        <f t="shared" si="0"/>
        <v>7.1999999999999993</v>
      </c>
      <c r="H42" s="7">
        <f t="shared" si="1"/>
        <v>0</v>
      </c>
    </row>
    <row r="43" spans="1:8" x14ac:dyDescent="0.25">
      <c r="A43" s="9" t="s">
        <v>48</v>
      </c>
      <c r="B43" s="8">
        <v>25</v>
      </c>
      <c r="C43" s="7">
        <v>1</v>
      </c>
      <c r="D43" s="7">
        <v>0.25</v>
      </c>
      <c r="E43" s="7">
        <v>1</v>
      </c>
      <c r="F43" s="7">
        <v>0.25</v>
      </c>
      <c r="G43" s="7">
        <f t="shared" si="0"/>
        <v>6.25</v>
      </c>
      <c r="H43" s="7">
        <f t="shared" si="1"/>
        <v>6.25</v>
      </c>
    </row>
    <row r="44" spans="1:8" x14ac:dyDescent="0.25">
      <c r="A44" s="9" t="s">
        <v>49</v>
      </c>
      <c r="B44" s="8">
        <v>8</v>
      </c>
      <c r="C44" s="7">
        <v>1</v>
      </c>
      <c r="D44" s="7">
        <v>0.25</v>
      </c>
      <c r="E44" s="7">
        <v>1</v>
      </c>
      <c r="F44" s="7">
        <v>0.25</v>
      </c>
      <c r="G44" s="7">
        <f t="shared" si="0"/>
        <v>2</v>
      </c>
      <c r="H44" s="7">
        <f t="shared" si="1"/>
        <v>2</v>
      </c>
    </row>
    <row r="45" spans="1:8" x14ac:dyDescent="0.25">
      <c r="A45" s="14" t="s">
        <v>23</v>
      </c>
      <c r="B45" s="15"/>
      <c r="C45" s="15"/>
      <c r="D45" s="15"/>
      <c r="E45" s="15"/>
      <c r="F45" s="15"/>
      <c r="G45" s="26"/>
      <c r="H45" s="26"/>
    </row>
    <row r="46" spans="1:8" x14ac:dyDescent="0.25">
      <c r="A46" s="9" t="s">
        <v>24</v>
      </c>
      <c r="B46" s="8">
        <v>8</v>
      </c>
      <c r="C46" s="7">
        <v>1</v>
      </c>
      <c r="D46" s="7">
        <v>0.5</v>
      </c>
      <c r="E46" s="7">
        <v>1</v>
      </c>
      <c r="F46" s="7">
        <v>0.25</v>
      </c>
      <c r="G46" s="7">
        <f t="shared" si="0"/>
        <v>4</v>
      </c>
      <c r="H46" s="7">
        <f t="shared" si="1"/>
        <v>2</v>
      </c>
    </row>
    <row r="47" spans="1:8" x14ac:dyDescent="0.25">
      <c r="A47" s="9" t="s">
        <v>37</v>
      </c>
      <c r="B47" s="8">
        <v>2.7</v>
      </c>
      <c r="C47" s="7">
        <v>2</v>
      </c>
      <c r="D47" s="7">
        <v>3</v>
      </c>
      <c r="E47" s="7">
        <v>0</v>
      </c>
      <c r="F47" s="7">
        <v>0</v>
      </c>
      <c r="G47" s="7">
        <f t="shared" si="0"/>
        <v>16.200000000000003</v>
      </c>
      <c r="H47" s="7">
        <f t="shared" si="1"/>
        <v>0</v>
      </c>
    </row>
    <row r="48" spans="1:8" x14ac:dyDescent="0.25">
      <c r="F48" s="3" t="s">
        <v>59</v>
      </c>
      <c r="G48" s="17">
        <f>SUM(G3:G47)</f>
        <v>526.351</v>
      </c>
      <c r="H48" s="17">
        <f>SUM(H3:H47)</f>
        <v>746.78300000000013</v>
      </c>
    </row>
    <row r="49" spans="6:8" x14ac:dyDescent="0.25">
      <c r="G49" s="18"/>
      <c r="H49" s="18"/>
    </row>
    <row r="50" spans="6:8" x14ac:dyDescent="0.25">
      <c r="F50" s="3" t="s">
        <v>60</v>
      </c>
      <c r="G50" s="17">
        <f>G48/24</f>
        <v>21.931291666666667</v>
      </c>
      <c r="H50" s="17">
        <f>H48/24</f>
        <v>31.115958333333339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2015-02-10T15:30:11Z</dcterms:created>
  <dcterms:modified xsi:type="dcterms:W3CDTF">2015-07-02T14:11:38Z</dcterms:modified>
</cp:coreProperties>
</file>